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E:\101_Fluor\"/>
    </mc:Choice>
  </mc:AlternateContent>
  <xr:revisionPtr revIDLastSave="0" documentId="13_ncr:1_{AAD8BCB8-562E-459D-9C36-69A4E6CBE9E1}" xr6:coauthVersionLast="45" xr6:coauthVersionMax="45" xr10:uidLastSave="{00000000-0000-0000-0000-000000000000}"/>
  <bookViews>
    <workbookView xWindow="-108" yWindow="-108" windowWidth="23256" windowHeight="12576" xr2:uid="{00000000-000D-0000-FFFF-FFFF00000000}"/>
  </bookViews>
  <sheets>
    <sheet name="Register" sheetId="16" r:id="rId1"/>
    <sheet name="Responses" sheetId="13" r:id="rId2"/>
    <sheet name="Risk Matrix" sheetId="14" r:id="rId3"/>
    <sheet name="Ref" sheetId="4" state="hidden" r:id="rId4"/>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0">Register!$B$1:$L$24</definedName>
    <definedName name="Pal_Workbook_GUID" hidden="1">"7FHBVMKAFQJN3XPS45UCMLUA"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6" l="1"/>
  <c r="H24" i="16"/>
  <c r="I23" i="16"/>
  <c r="H23" i="16"/>
  <c r="I22" i="16"/>
  <c r="H22" i="16"/>
  <c r="I21" i="16"/>
  <c r="H21" i="16"/>
  <c r="I20" i="16"/>
  <c r="H20" i="16"/>
  <c r="I19" i="16"/>
  <c r="H19" i="16"/>
  <c r="I18" i="16"/>
  <c r="H18" i="16"/>
  <c r="I17" i="16"/>
  <c r="H17" i="16"/>
  <c r="I16" i="16"/>
  <c r="H16" i="16"/>
  <c r="I15" i="16"/>
  <c r="H15" i="16"/>
  <c r="I14" i="16"/>
  <c r="H14" i="16"/>
  <c r="I13" i="16"/>
  <c r="H13" i="16"/>
  <c r="I12" i="16"/>
  <c r="H12" i="16"/>
  <c r="H11" i="16"/>
  <c r="I11" i="16" s="1"/>
  <c r="H10" i="16"/>
  <c r="I10" i="16" s="1"/>
  <c r="H9" i="16"/>
  <c r="I9" i="16" s="1"/>
  <c r="H8" i="16"/>
  <c r="I8" i="16" s="1"/>
  <c r="H7" i="16"/>
  <c r="I7" i="16" s="1"/>
  <c r="H6" i="16"/>
  <c r="I6" i="16" s="1"/>
  <c r="H5" i="16"/>
  <c r="I5" i="16" s="1"/>
  <c r="H4" i="16"/>
  <c r="I4" i="16" s="1"/>
  <c r="H3" i="16"/>
  <c r="I3" i="16" s="1"/>
</calcChain>
</file>

<file path=xl/sharedStrings.xml><?xml version="1.0" encoding="utf-8"?>
<sst xmlns="http://schemas.openxmlformats.org/spreadsheetml/2006/main" count="150" uniqueCount="110">
  <si>
    <t>Consequence</t>
  </si>
  <si>
    <t>Likelihood</t>
  </si>
  <si>
    <t>Risk Rating</t>
  </si>
  <si>
    <t>Risk Priority</t>
  </si>
  <si>
    <t>Legal</t>
  </si>
  <si>
    <t>Medium</t>
  </si>
  <si>
    <t>High</t>
  </si>
  <si>
    <t>Significant</t>
  </si>
  <si>
    <t>Cause/s</t>
  </si>
  <si>
    <t>Description of Potential Consequences</t>
  </si>
  <si>
    <t>Initial Risk Assessment</t>
  </si>
  <si>
    <t>Proposed Action</t>
  </si>
  <si>
    <t>Current Safeguards or 
Existing Controls</t>
  </si>
  <si>
    <t>#</t>
  </si>
  <si>
    <t>Avoid – Change plans to circumvent the problem;</t>
  </si>
  <si>
    <t>Control / mitigate / modify / reduce – Reduce threat impact or likelihood (or both) through intermediate steps;</t>
  </si>
  <si>
    <r>
      <t>Accept / retain – Assume the chance of the negative impact (or </t>
    </r>
    <r>
      <rPr>
        <i/>
        <sz val="8"/>
        <color rgb="FF202122"/>
        <rFont val="Arial"/>
        <family val="2"/>
      </rPr>
      <t>auto-insurance</t>
    </r>
    <r>
      <rPr>
        <sz val="8"/>
        <color rgb="FF202122"/>
        <rFont val="Arial"/>
        <family val="2"/>
      </rPr>
      <t>), eventually </t>
    </r>
    <r>
      <rPr>
        <i/>
        <sz val="8"/>
        <color rgb="FF202122"/>
        <rFont val="Arial"/>
        <family val="2"/>
      </rPr>
      <t>budget</t>
    </r>
    <r>
      <rPr>
        <sz val="8"/>
        <color rgb="FF202122"/>
        <rFont val="Arial"/>
        <family val="2"/>
      </rPr>
      <t> the cost (e.g. via a contingency budget line); or</t>
    </r>
  </si>
  <si>
    <t>Transfer / share – Outsource risk (or a portion of the risk) to a third party or parties that can manage the outcome. This is done financially through insurance contracts or hedging transactions, or operationally through outsourcing an activity.</t>
  </si>
  <si>
    <t>Risk Responses</t>
  </si>
  <si>
    <t>Avoid</t>
  </si>
  <si>
    <t>Accept</t>
  </si>
  <si>
    <t>Mitigate</t>
  </si>
  <si>
    <t>Transfer</t>
  </si>
  <si>
    <t>Impact</t>
  </si>
  <si>
    <t>Very Likely
75 - 100%</t>
  </si>
  <si>
    <t>Likely
50 - 75%</t>
  </si>
  <si>
    <t>Unlikely
25 - 50%</t>
  </si>
  <si>
    <t>Very Unlikely
0 - 25%</t>
  </si>
  <si>
    <t>Calls for Immediate Action</t>
  </si>
  <si>
    <t>If and when….</t>
  </si>
  <si>
    <t>IMPACT</t>
  </si>
  <si>
    <t>Not Ideal</t>
  </si>
  <si>
    <t>Big</t>
  </si>
  <si>
    <t>LIKELIHOOD</t>
  </si>
  <si>
    <t>Very Likely</t>
  </si>
  <si>
    <t>Likely</t>
  </si>
  <si>
    <t>Unlikely</t>
  </si>
  <si>
    <t>Very Unlikely</t>
  </si>
  <si>
    <t>Priority</t>
  </si>
  <si>
    <t xml:space="preserve">Low </t>
  </si>
  <si>
    <t>Rating Rationale</t>
  </si>
  <si>
    <t>Response</t>
  </si>
  <si>
    <t>NOT IDEAL</t>
  </si>
  <si>
    <t>BIG</t>
  </si>
  <si>
    <t>SIGNIFICANT</t>
  </si>
  <si>
    <t>To be actioned in the coming month</t>
  </si>
  <si>
    <t>To be actioned in the coming 3 Months</t>
  </si>
  <si>
    <t>Single Infection</t>
  </si>
  <si>
    <t>Multiple Infections</t>
  </si>
  <si>
    <t>Health</t>
  </si>
  <si>
    <t>Schedule</t>
  </si>
  <si>
    <t>Week Delay</t>
  </si>
  <si>
    <t>2 Week Delay</t>
  </si>
  <si>
    <t>Month Delay</t>
  </si>
  <si>
    <t>Cost</t>
  </si>
  <si>
    <t>$0.5m</t>
  </si>
  <si>
    <t>$1m</t>
  </si>
  <si>
    <t>&gt;$1m</t>
  </si>
  <si>
    <t>Site Closed</t>
  </si>
  <si>
    <t>Limited Operation</t>
  </si>
  <si>
    <t>Operation Constraints</t>
  </si>
  <si>
    <t>Single Contractor</t>
  </si>
  <si>
    <t>Two Contractors</t>
  </si>
  <si>
    <t>All Site Personnel</t>
  </si>
  <si>
    <t>Reputation</t>
  </si>
  <si>
    <t>Fatality</t>
  </si>
  <si>
    <t>Project team awareness</t>
  </si>
  <si>
    <t>Local area media awareness</t>
  </si>
  <si>
    <t>National media awareness</t>
  </si>
  <si>
    <t>Team Productivity Affected</t>
  </si>
  <si>
    <t>Risk Description</t>
  </si>
  <si>
    <t>1. Strictly limit personnel leaving the mine (GM approval and travel permit).
2. Strictly Limit personnel entering the mine (security checkpoint and GM approval)
3. Effective communication both onsite and offsite.
4. Implement control measures on site to limit the spread</t>
  </si>
  <si>
    <t>COVID 19 medical treatment cases</t>
  </si>
  <si>
    <t>3. Essential deliveries to site.</t>
  </si>
  <si>
    <t xml:space="preserve">5. Personnel operating during lockdown returning home where infections may be much high or using transport with a high risk of transmission and then returning to site </t>
  </si>
  <si>
    <t>1. Asymptomatic infected personnel without symptoms spreading the disease.</t>
  </si>
  <si>
    <t>2. Conditions on site may conducive to the spread of Covid-19 (E.g. Shared eating areas)</t>
  </si>
  <si>
    <t xml:space="preserve">1. Lockdown restrictions </t>
  </si>
  <si>
    <t>International personnel working in isolation at home.</t>
  </si>
  <si>
    <t>Restricted essential movements and services</t>
  </si>
  <si>
    <t>1. COVID 19 medical treatment cases
2. Loss of productivity or total stoppages of operations in affected areas should an infection occur.
3. Reduced management capacity while senior staff take longer to get to site.</t>
  </si>
  <si>
    <t>1. Queuing social distancing measures in eating halls.
2. Transport disinfection and enforced mask usage.</t>
  </si>
  <si>
    <t>1. Delivery acceptance process.</t>
  </si>
  <si>
    <t>1. Fixed drivers used for town errands</t>
  </si>
  <si>
    <t>1. Strict hygienic measures for deliveries (E.g. masks, gloves, disinfect)
2. Restrict number of and isolate personnel going to town for essential services from construction personnel.
3. Disinfect items procured before handover to other personnel.</t>
  </si>
  <si>
    <t>Could die if proper medical treatment is not available.</t>
  </si>
  <si>
    <t>Controlled environment</t>
  </si>
  <si>
    <t>1. COVID 19 medical treatment cases
2. Loss of productivity or total stoppages of operations in affected areas should an infection occur.
3. Reduced management capacity for affected management personnel.</t>
  </si>
  <si>
    <t>1. Testing of all personnel should a positive case be detected.
2. Use of fixed rotating teams (Management and operators) that are isolated from the other (I.e. Keep teams A and B away from the other should an infection occur that a team can be isolated.</t>
  </si>
  <si>
    <t>1. Support staff that can be reached via phone or VC to assist.</t>
  </si>
  <si>
    <t>1. International staff returning to site that may be infected.</t>
  </si>
  <si>
    <t>2. Local personnel returning to site that may be infected.</t>
  </si>
  <si>
    <t>1. Incentivise longer site period without returning home.</t>
  </si>
  <si>
    <t>Existing support structures in place.</t>
  </si>
  <si>
    <t>There are social areas that makes social distancing difficult.</t>
  </si>
  <si>
    <t>Personnel COVID 19 infections on site</t>
  </si>
  <si>
    <t>Personnel COVID 19 transmissions on site</t>
  </si>
  <si>
    <t>1. Personnel COVID 19 Infections on site</t>
  </si>
  <si>
    <t>Personnel may not be able to address a personal crises leading to stress related risks.</t>
  </si>
  <si>
    <t>1. Take to clinic in town. 
2. Contact clinic to understand if it has a ventilator etc. and what their procedures are for taking on a COVID 19 case.
3. Evacuate/Take to closest COVID ready hospital.</t>
  </si>
  <si>
    <t>1. Clinic</t>
  </si>
  <si>
    <t>1. Continued remote operation where feasible.
2. Managed process to return expats.
3. Operating area personnel isolation from other.</t>
  </si>
  <si>
    <t>1. Continued remote operation where feasible.
2. Managed process to return expats/locals.
3. Operating area isolation from other.</t>
  </si>
  <si>
    <t>4. Use of essential services outside mine (E.g. Banking)</t>
  </si>
  <si>
    <t>1. Continued remote operation where feasible.
2. Managed process to return local personnel.
3. Operational area isolation from other.</t>
  </si>
  <si>
    <t>Country specific lockdown measures/regulations.</t>
  </si>
  <si>
    <t>1. Continued remote operation where feasible.
2. Managed process to return expats.
3. Operational area isolation from other.</t>
  </si>
  <si>
    <t>1. Prepare screening venue and screen returning personnel off-site before re-entering operation.
2. Formulate isolation and treatment procedure should a case arise.
2. Comply with government regulations for persons entering country. If there are further concerns, possibly enforce isolation for 2 weeks to detect any symptoms before integration with rest of the team.</t>
  </si>
  <si>
    <t>1. PM to have regular contact with Site team and home office team and assess situation on ongoing basis.</t>
  </si>
  <si>
    <t>1. Strict hygienic measures for deliveries (E.g. masks, gloves, disinfect)
2. Isolate personnel receiving deliveries from construction personnel.
3. Disinfect items before removal from packaging.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</si>
</sst>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C09]dd\ mmmm\ yyyy;@"/>
    <numFmt numFmtId="165" formatCode="00#"/>
  </numFmts>
  <fonts count="12" x14ac:knownFonts="1">
    <font>
      <sz val="11"/>
      <color theme="1"/>
      <name val="Calibri"/>
      <family val="2"/>
      <scheme val="minor"/>
    </font>
    <font>
      <b/>
      <sz val="12"/>
      <color rgb="FF363636"/>
      <name val="Calibri"/>
      <family val="2"/>
      <scheme val="minor"/>
    </font>
    <font>
      <b/>
      <sz val="11"/>
      <color theme="1"/>
      <name val="Calibri"/>
      <family val="2"/>
      <scheme val="minor"/>
    </font>
    <font>
      <sz val="11"/>
      <color theme="1"/>
      <name val="Calibri"/>
      <family val="2"/>
      <scheme val="minor"/>
    </font>
    <font>
      <sz val="8"/>
      <color rgb="FF202122"/>
      <name val="Arial"/>
      <family val="2"/>
    </font>
    <font>
      <i/>
      <sz val="8"/>
      <color rgb="FF202122"/>
      <name val="Arial"/>
      <family val="2"/>
    </font>
    <font>
      <sz val="11"/>
      <color theme="0" tint="-4.9989318521683403E-2"/>
      <name val="Calibri"/>
      <family val="2"/>
      <scheme val="minor"/>
    </font>
    <font>
      <b/>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s>
  <fills count="14">
    <fill>
      <patternFill patternType="none"/>
    </fill>
    <fill>
      <patternFill patternType="gray125"/>
    </fill>
    <fill>
      <patternFill patternType="solid">
        <fgColor rgb="FFDFE3E8"/>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rgb="FFFF990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55">
    <xf numFmtId="0" fontId="0" fillId="0" borderId="0" xfId="0"/>
    <xf numFmtId="0" fontId="0" fillId="0" borderId="0" xfId="0" applyAlignment="1">
      <alignment horizontal="center"/>
    </xf>
    <xf numFmtId="0" fontId="0" fillId="0" borderId="0" xfId="0" applyAlignment="1">
      <alignment vertical="top"/>
    </xf>
    <xf numFmtId="165" fontId="0" fillId="0" borderId="0" xfId="0" applyNumberFormat="1" applyAlignment="1">
      <alignment horizontal="center" vertical="top"/>
    </xf>
    <xf numFmtId="0" fontId="0" fillId="0" borderId="0" xfId="0" applyAlignment="1">
      <alignment vertical="top" wrapText="1"/>
    </xf>
    <xf numFmtId="0" fontId="0" fillId="0" borderId="0" xfId="0" applyAlignment="1">
      <alignment horizontal="center" vertical="top"/>
    </xf>
    <xf numFmtId="0" fontId="2" fillId="0" borderId="0" xfId="0" applyFont="1" applyAlignment="1">
      <alignment vertical="top"/>
    </xf>
    <xf numFmtId="0" fontId="6" fillId="6" borderId="0" xfId="0" applyFont="1" applyFill="1" applyAlignment="1">
      <alignment vertical="top"/>
    </xf>
    <xf numFmtId="0" fontId="0" fillId="3" borderId="0" xfId="0" applyFill="1" applyAlignment="1">
      <alignment vertical="top"/>
    </xf>
    <xf numFmtId="0" fontId="0" fillId="4" borderId="0" xfId="0" applyFill="1" applyAlignment="1">
      <alignment vertical="top"/>
    </xf>
    <xf numFmtId="0" fontId="0" fillId="7" borderId="0" xfId="0" applyFill="1" applyAlignment="1">
      <alignment vertical="top"/>
    </xf>
    <xf numFmtId="0" fontId="3" fillId="8" borderId="0" xfId="1" applyFill="1"/>
    <xf numFmtId="0" fontId="3" fillId="8" borderId="1" xfId="1" applyFill="1" applyBorder="1" applyAlignment="1">
      <alignment horizontal="center" vertical="center" wrapText="1"/>
    </xf>
    <xf numFmtId="0" fontId="2" fillId="9" borderId="1" xfId="1" applyFont="1" applyFill="1" applyBorder="1" applyAlignment="1">
      <alignment horizontal="center" vertical="center"/>
    </xf>
    <xf numFmtId="0" fontId="2" fillId="6" borderId="1" xfId="1" applyFont="1" applyFill="1" applyBorder="1" applyAlignment="1">
      <alignment horizontal="center" vertical="center"/>
    </xf>
    <xf numFmtId="0" fontId="2" fillId="4" borderId="1" xfId="1" applyFont="1" applyFill="1" applyBorder="1" applyAlignment="1">
      <alignment horizontal="center" vertical="center"/>
    </xf>
    <xf numFmtId="0" fontId="2" fillId="5" borderId="1" xfId="1" applyFont="1" applyFill="1" applyBorder="1" applyAlignment="1">
      <alignment horizontal="center" vertical="center"/>
    </xf>
    <xf numFmtId="0" fontId="3" fillId="6" borderId="0" xfId="1" applyFill="1"/>
    <xf numFmtId="0" fontId="3" fillId="9" borderId="0" xfId="1" applyFill="1"/>
    <xf numFmtId="0" fontId="3" fillId="4" borderId="0" xfId="1" applyFill="1"/>
    <xf numFmtId="0" fontId="3" fillId="5" borderId="0" xfId="1" applyFill="1"/>
    <xf numFmtId="0" fontId="0" fillId="0" borderId="0" xfId="0" applyAlignment="1">
      <alignment horizontal="left"/>
    </xf>
    <xf numFmtId="0" fontId="8" fillId="0" borderId="0" xfId="0" applyFont="1" applyAlignment="1">
      <alignment horizontal="center"/>
    </xf>
    <xf numFmtId="1" fontId="0" fillId="0" borderId="0" xfId="0" applyNumberFormat="1" applyAlignment="1">
      <alignment horizontal="center"/>
    </xf>
    <xf numFmtId="0" fontId="0" fillId="10" borderId="0" xfId="0" applyFill="1" applyAlignment="1">
      <alignment horizontal="center" vertical="center"/>
    </xf>
    <xf numFmtId="0" fontId="0" fillId="6"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7" fillId="0" borderId="0" xfId="0" applyFont="1"/>
    <xf numFmtId="0" fontId="8" fillId="12" borderId="0" xfId="0" applyFont="1" applyFill="1"/>
    <xf numFmtId="0" fontId="8" fillId="11" borderId="0" xfId="0" applyFont="1" applyFill="1"/>
    <xf numFmtId="0" fontId="8" fillId="10" borderId="0" xfId="0" applyFont="1" applyFill="1"/>
    <xf numFmtId="0" fontId="8" fillId="13" borderId="0" xfId="0" applyFont="1" applyFill="1"/>
    <xf numFmtId="0" fontId="9" fillId="0" borderId="1" xfId="0" applyFont="1" applyBorder="1" applyAlignment="1">
      <alignment horizontal="center" vertical="center" wrapText="1"/>
    </xf>
    <xf numFmtId="0" fontId="10" fillId="0" borderId="1" xfId="0" applyFont="1" applyBorder="1" applyAlignment="1">
      <alignment horizontal="center" vertical="center" textRotation="90" wrapText="1"/>
    </xf>
    <xf numFmtId="0" fontId="1" fillId="2" borderId="1" xfId="0" applyFont="1" applyFill="1" applyBorder="1" applyAlignment="1">
      <alignment horizontal="center" vertical="top" textRotation="90" wrapText="1"/>
    </xf>
    <xf numFmtId="0" fontId="9" fillId="0" borderId="1" xfId="0" applyFont="1" applyBorder="1" applyAlignment="1" applyProtection="1">
      <alignment horizontal="center" vertical="center" textRotation="90" wrapText="1"/>
      <protection locked="0"/>
    </xf>
    <xf numFmtId="0" fontId="2" fillId="8" borderId="1" xfId="1" applyFont="1" applyFill="1" applyBorder="1" applyAlignment="1">
      <alignment horizontal="center" vertical="center" wrapText="1"/>
    </xf>
    <xf numFmtId="0" fontId="2" fillId="0" borderId="0" xfId="0" applyFont="1" applyAlignment="1">
      <alignment horizontal="left" vertical="center"/>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165" fontId="11" fillId="0" borderId="1" xfId="0" applyNumberFormat="1" applyFont="1" applyFill="1" applyBorder="1" applyAlignment="1">
      <alignment horizontal="center" vertical="top"/>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165" fontId="11" fillId="0" borderId="2" xfId="0" applyNumberFormat="1" applyFont="1" applyFill="1" applyBorder="1" applyAlignment="1">
      <alignment horizontal="center" vertical="top"/>
    </xf>
    <xf numFmtId="165" fontId="11" fillId="0" borderId="3" xfId="0" applyNumberFormat="1" applyFont="1" applyFill="1" applyBorder="1" applyAlignment="1">
      <alignment horizontal="center" vertical="top"/>
    </xf>
    <xf numFmtId="165" fontId="11" fillId="0" borderId="4" xfId="0" applyNumberFormat="1" applyFont="1" applyFill="1" applyBorder="1" applyAlignment="1">
      <alignment horizontal="center" vertical="top"/>
    </xf>
    <xf numFmtId="0" fontId="11" fillId="0" borderId="3" xfId="0" applyFont="1" applyFill="1" applyBorder="1" applyAlignment="1">
      <alignment horizontal="left" vertical="top" wrapText="1"/>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165" fontId="1" fillId="2" borderId="1" xfId="0" applyNumberFormat="1" applyFont="1" applyFill="1" applyBorder="1" applyAlignment="1">
      <alignment horizontal="center" vertical="top" wrapText="1"/>
    </xf>
    <xf numFmtId="0" fontId="2" fillId="8" borderId="1" xfId="1" applyFont="1" applyFill="1" applyBorder="1" applyAlignment="1">
      <alignment horizontal="center"/>
    </xf>
    <xf numFmtId="0" fontId="2" fillId="8" borderId="1" xfId="1" applyFont="1" applyFill="1" applyBorder="1" applyAlignment="1">
      <alignment horizontal="center" vertical="center" textRotation="90"/>
    </xf>
    <xf numFmtId="0" fontId="7" fillId="0" borderId="0" xfId="0" applyFont="1" applyAlignment="1">
      <alignment horizontal="center"/>
    </xf>
    <xf numFmtId="0" fontId="7" fillId="0" borderId="0" xfId="0" applyFont="1" applyAlignment="1">
      <alignment textRotation="90"/>
    </xf>
  </cellXfs>
  <cellStyles count="2">
    <cellStyle name="Normal" xfId="0" builtinId="0"/>
    <cellStyle name="Normal 5" xfId="1" xr:uid="{00000000-0005-0000-0000-000001000000}"/>
  </cellStyles>
  <dxfs count="8">
    <dxf>
      <font>
        <condense val="0"/>
        <extend val="0"/>
        <color auto="1"/>
      </font>
      <fill>
        <patternFill>
          <bgColor indexed="13"/>
        </patternFill>
      </fill>
    </dxf>
    <dxf>
      <font>
        <condense val="0"/>
        <extend val="0"/>
        <color auto="1"/>
      </font>
      <fill>
        <patternFill>
          <bgColor indexed="52"/>
        </patternFill>
      </fill>
    </dxf>
    <dxf>
      <font>
        <condense val="0"/>
        <extend val="0"/>
        <color auto="1"/>
      </font>
      <fill>
        <patternFill>
          <bgColor indexed="10"/>
        </patternFill>
      </fill>
    </dxf>
    <dxf>
      <fill>
        <patternFill patternType="solid">
          <bgColor rgb="FF00FF00"/>
        </patternFill>
      </fill>
    </dxf>
    <dxf>
      <font>
        <color rgb="FF9C0006"/>
      </font>
      <fill>
        <patternFill>
          <bgColor rgb="FFFFC7CE"/>
        </patternFill>
      </fill>
    </dxf>
    <dxf>
      <font>
        <color rgb="FF9C6500"/>
      </font>
      <fill>
        <patternFill>
          <bgColor rgb="FFFFEB9C"/>
        </patternFill>
      </fill>
    </dxf>
    <dxf>
      <font>
        <color rgb="FF9C6500"/>
      </font>
      <fill>
        <patternFill>
          <bgColor rgb="FFFFFF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426216</xdr:colOff>
      <xdr:row>4</xdr:row>
      <xdr:rowOff>252620</xdr:rowOff>
    </xdr:from>
    <xdr:to>
      <xdr:col>9</xdr:col>
      <xdr:colOff>250956</xdr:colOff>
      <xdr:row>10</xdr:row>
      <xdr:rowOff>130700</xdr:rowOff>
    </xdr:to>
    <xdr:pic>
      <xdr:nvPicPr>
        <xdr:cNvPr id="2" name="Picture 1">
          <a:extLst>
            <a:ext uri="{FF2B5EF4-FFF2-40B4-BE49-F238E27FC236}">
              <a16:creationId xmlns:a16="http://schemas.microsoft.com/office/drawing/2014/main" id="{6C2D739E-AE62-4EEC-9B69-D03415B696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5316" y="1167020"/>
          <a:ext cx="1043940" cy="1287780"/>
        </a:xfrm>
        <a:prstGeom prst="rect">
          <a:avLst/>
        </a:prstGeom>
      </xdr:spPr>
    </xdr:pic>
    <xdr:clientData/>
  </xdr:twoCellAnchor>
  <xdr:twoCellAnchor editAs="oneCell">
    <xdr:from>
      <xdr:col>2</xdr:col>
      <xdr:colOff>304800</xdr:colOff>
      <xdr:row>0</xdr:row>
      <xdr:rowOff>0</xdr:rowOff>
    </xdr:from>
    <xdr:to>
      <xdr:col>7</xdr:col>
      <xdr:colOff>314568</xdr:colOff>
      <xdr:row>13</xdr:row>
      <xdr:rowOff>84028</xdr:rowOff>
    </xdr:to>
    <xdr:pic>
      <xdr:nvPicPr>
        <xdr:cNvPr id="3" name="Picture 2">
          <a:extLst>
            <a:ext uri="{FF2B5EF4-FFF2-40B4-BE49-F238E27FC236}">
              <a16:creationId xmlns:a16="http://schemas.microsoft.com/office/drawing/2014/main" id="{44D00BA8-6FAA-43F0-9005-5AED9F077FF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5900" y="0"/>
          <a:ext cx="3057768" cy="33225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6AD1-3B34-4667-AFDD-F406DC3C09B5}">
  <dimension ref="A1:L24"/>
  <sheetViews>
    <sheetView tabSelected="1" zoomScale="70" zoomScaleNormal="70" workbookViewId="0">
      <pane xSplit="1" ySplit="2" topLeftCell="B4" activePane="bottomRight" state="frozen"/>
      <selection pane="topRight" activeCell="F1" sqref="F1"/>
      <selection pane="bottomLeft" activeCell="A3" sqref="A3"/>
      <selection pane="bottomRight" activeCell="L5" sqref="L5"/>
    </sheetView>
  </sheetViews>
  <sheetFormatPr defaultColWidth="9.109375" defaultRowHeight="14.4" x14ac:dyDescent="0.3"/>
  <cols>
    <col min="1" max="1" width="5.33203125" style="3" customWidth="1"/>
    <col min="2" max="2" width="29.109375" style="4" customWidth="1"/>
    <col min="3" max="3" width="26.5546875" style="4" customWidth="1"/>
    <col min="4" max="4" width="24" style="4" customWidth="1"/>
    <col min="5" max="5" width="18.33203125" style="4" customWidth="1"/>
    <col min="6" max="7" width="3.88671875" style="2" bestFit="1" customWidth="1"/>
    <col min="8" max="8" width="5" style="5" bestFit="1" customWidth="1"/>
    <col min="9" max="9" width="3.88671875" style="2" bestFit="1" customWidth="1"/>
    <col min="10" max="10" width="27.109375" style="2" customWidth="1"/>
    <col min="11" max="11" width="16.6640625" style="2" bestFit="1" customWidth="1"/>
    <col min="12" max="12" width="41.6640625" style="4" customWidth="1"/>
    <col min="13" max="16384" width="9.109375" style="2"/>
  </cols>
  <sheetData>
    <row r="1" spans="1:12" ht="51" customHeight="1" x14ac:dyDescent="0.3">
      <c r="A1" s="50" t="s">
        <v>13</v>
      </c>
      <c r="B1" s="48" t="s">
        <v>70</v>
      </c>
      <c r="C1" s="48" t="s">
        <v>8</v>
      </c>
      <c r="D1" s="48" t="s">
        <v>9</v>
      </c>
      <c r="E1" s="48" t="s">
        <v>12</v>
      </c>
      <c r="F1" s="48" t="s">
        <v>10</v>
      </c>
      <c r="G1" s="48"/>
      <c r="H1" s="48"/>
      <c r="I1" s="48"/>
      <c r="J1" s="48" t="s">
        <v>40</v>
      </c>
      <c r="K1" s="49" t="s">
        <v>41</v>
      </c>
      <c r="L1" s="49" t="s">
        <v>11</v>
      </c>
    </row>
    <row r="2" spans="1:12" ht="81.599999999999994" customHeight="1" x14ac:dyDescent="0.3">
      <c r="A2" s="50"/>
      <c r="B2" s="48"/>
      <c r="C2" s="48"/>
      <c r="D2" s="48"/>
      <c r="E2" s="48"/>
      <c r="F2" s="35" t="s">
        <v>1</v>
      </c>
      <c r="G2" s="35" t="s">
        <v>0</v>
      </c>
      <c r="H2" s="35" t="s">
        <v>2</v>
      </c>
      <c r="I2" s="35" t="s">
        <v>3</v>
      </c>
      <c r="J2" s="48"/>
      <c r="K2" s="49"/>
      <c r="L2" s="49"/>
    </row>
    <row r="3" spans="1:12" ht="124.2" customHeight="1" x14ac:dyDescent="0.3">
      <c r="A3" s="44">
        <v>1</v>
      </c>
      <c r="B3" s="42" t="s">
        <v>95</v>
      </c>
      <c r="C3" s="39" t="s">
        <v>90</v>
      </c>
      <c r="D3" s="42" t="s">
        <v>80</v>
      </c>
      <c r="E3" s="39" t="s">
        <v>106</v>
      </c>
      <c r="F3" s="36" t="s">
        <v>35</v>
      </c>
      <c r="G3" s="36" t="s">
        <v>7</v>
      </c>
      <c r="H3" s="33">
        <f>IF(OR(ISBLANK(G3),ISBLANK(F3))=FALSE,VLOOKUP(F3,Ref!$B$6:$G$9,HLOOKUP(G3,Ref!$C$4:$E$5,2,FALSE)+1,FALSE),0)</f>
        <v>11</v>
      </c>
      <c r="I3" s="34" t="str">
        <f>IF(OR(ISBLANK(G3),ISBLANK(F3))=FALSE,VLOOKUP(H3,Ref!$A$14:$B$25,2),0)</f>
        <v>High</v>
      </c>
      <c r="J3" s="39" t="s">
        <v>78</v>
      </c>
      <c r="K3" s="40" t="s">
        <v>19</v>
      </c>
      <c r="L3" s="39" t="s">
        <v>107</v>
      </c>
    </row>
    <row r="4" spans="1:12" ht="144.6" customHeight="1" x14ac:dyDescent="0.3">
      <c r="A4" s="45"/>
      <c r="B4" s="47"/>
      <c r="C4" s="39" t="s">
        <v>91</v>
      </c>
      <c r="D4" s="47"/>
      <c r="E4" s="39" t="s">
        <v>104</v>
      </c>
      <c r="F4" s="36" t="s">
        <v>37</v>
      </c>
      <c r="G4" s="36" t="s">
        <v>7</v>
      </c>
      <c r="H4" s="33">
        <f>IF(OR(ISBLANK(G4),ISBLANK(F4))=FALSE,VLOOKUP(F4,Ref!$B$6:$G$9,HLOOKUP(G4,Ref!$C$4:$E$5,2,FALSE)+1,FALSE),0)</f>
        <v>6</v>
      </c>
      <c r="I4" s="34" t="str">
        <f>IF(OR(ISBLANK(G4),ISBLANK(F4))=FALSE,VLOOKUP(H4,Ref!$A$14:$B$25,2),0)</f>
        <v>Medium</v>
      </c>
      <c r="J4" s="39" t="s">
        <v>105</v>
      </c>
      <c r="K4" s="39" t="s">
        <v>21</v>
      </c>
      <c r="L4" s="39" t="s">
        <v>71</v>
      </c>
    </row>
    <row r="5" spans="1:12" ht="93" customHeight="1" x14ac:dyDescent="0.3">
      <c r="A5" s="45"/>
      <c r="B5" s="47"/>
      <c r="C5" s="39" t="s">
        <v>73</v>
      </c>
      <c r="D5" s="47"/>
      <c r="E5" s="39" t="s">
        <v>82</v>
      </c>
      <c r="F5" s="36" t="s">
        <v>36</v>
      </c>
      <c r="G5" s="36" t="s">
        <v>7</v>
      </c>
      <c r="H5" s="33">
        <f>IF(OR(ISBLANK(G5),ISBLANK(F5))=FALSE,VLOOKUP(F5,Ref!$B$6:$G$9,HLOOKUP(G5,Ref!$C$4:$E$5,2,FALSE)+1,FALSE),0)</f>
        <v>9</v>
      </c>
      <c r="I5" s="34" t="str">
        <f>IF(OR(ISBLANK(G5),ISBLANK(F5))=FALSE,VLOOKUP(H5,Ref!$A$14:$B$25,2),0)</f>
        <v>Significant</v>
      </c>
      <c r="J5" s="39" t="s">
        <v>86</v>
      </c>
      <c r="K5" s="39" t="s">
        <v>21</v>
      </c>
      <c r="L5" s="39" t="s">
        <v>109</v>
      </c>
    </row>
    <row r="6" spans="1:12" ht="96.6" x14ac:dyDescent="0.3">
      <c r="A6" s="45"/>
      <c r="B6" s="47"/>
      <c r="C6" s="39" t="s">
        <v>103</v>
      </c>
      <c r="D6" s="47"/>
      <c r="E6" s="39" t="s">
        <v>83</v>
      </c>
      <c r="F6" s="36" t="s">
        <v>36</v>
      </c>
      <c r="G6" s="36" t="s">
        <v>7</v>
      </c>
      <c r="H6" s="33">
        <f>IF(OR(ISBLANK(G6),ISBLANK(F6))=FALSE,VLOOKUP(F6,Ref!$B$6:$G$9,HLOOKUP(G6,Ref!$C$4:$E$5,2,FALSE)+1,FALSE),0)</f>
        <v>9</v>
      </c>
      <c r="I6" s="34" t="str">
        <f>IF(OR(ISBLANK(G6),ISBLANK(F6))=FALSE,VLOOKUP(H6,Ref!$A$14:$B$25,2),0)</f>
        <v>Significant</v>
      </c>
      <c r="J6" s="39" t="s">
        <v>86</v>
      </c>
      <c r="K6" s="39" t="s">
        <v>22</v>
      </c>
      <c r="L6" s="39" t="s">
        <v>84</v>
      </c>
    </row>
    <row r="7" spans="1:12" ht="110.4" x14ac:dyDescent="0.3">
      <c r="A7" s="46"/>
      <c r="B7" s="43"/>
      <c r="C7" s="39" t="s">
        <v>74</v>
      </c>
      <c r="D7" s="43"/>
      <c r="E7" s="39" t="s">
        <v>102</v>
      </c>
      <c r="F7" s="36" t="s">
        <v>35</v>
      </c>
      <c r="G7" s="36" t="s">
        <v>7</v>
      </c>
      <c r="H7" s="33">
        <f>IF(OR(ISBLANK(G7),ISBLANK(F7))=FALSE,VLOOKUP(F7,Ref!$B$6:$G$9,HLOOKUP(G7,Ref!$C$4:$E$5,2,FALSE)+1,FALSE),0)</f>
        <v>11</v>
      </c>
      <c r="I7" s="34" t="str">
        <f>IF(OR(ISBLANK(G7),ISBLANK(F7))=FALSE,VLOOKUP(H7,Ref!$A$14:$B$25,2),0)</f>
        <v>High</v>
      </c>
      <c r="J7" s="39" t="s">
        <v>86</v>
      </c>
      <c r="K7" s="39" t="s">
        <v>19</v>
      </c>
      <c r="L7" s="39" t="s">
        <v>92</v>
      </c>
    </row>
    <row r="8" spans="1:12" ht="96.6" customHeight="1" x14ac:dyDescent="0.3">
      <c r="A8" s="44">
        <v>2</v>
      </c>
      <c r="B8" s="42" t="s">
        <v>96</v>
      </c>
      <c r="C8" s="39" t="s">
        <v>75</v>
      </c>
      <c r="D8" s="42" t="s">
        <v>87</v>
      </c>
      <c r="E8" s="42" t="s">
        <v>101</v>
      </c>
      <c r="F8" s="36" t="s">
        <v>36</v>
      </c>
      <c r="G8" s="36" t="s">
        <v>7</v>
      </c>
      <c r="H8" s="33">
        <f>IF(OR(ISBLANK(G8),ISBLANK(F8))=FALSE,VLOOKUP(F8,Ref!$B$6:$G$9,HLOOKUP(G8,Ref!$C$4:$E$5,2,FALSE)+1,FALSE),0)</f>
        <v>9</v>
      </c>
      <c r="I8" s="34" t="str">
        <f>IF(OR(ISBLANK(G8),ISBLANK(F8))=FALSE,VLOOKUP(H8,Ref!$A$14:$B$25,2),0)</f>
        <v>Significant</v>
      </c>
      <c r="J8" s="39" t="s">
        <v>86</v>
      </c>
      <c r="K8" s="39" t="s">
        <v>21</v>
      </c>
      <c r="L8" s="39" t="s">
        <v>88</v>
      </c>
    </row>
    <row r="9" spans="1:12" ht="55.2" x14ac:dyDescent="0.3">
      <c r="A9" s="46"/>
      <c r="B9" s="43"/>
      <c r="C9" s="39" t="s">
        <v>76</v>
      </c>
      <c r="D9" s="43"/>
      <c r="E9" s="43"/>
      <c r="F9" s="36" t="s">
        <v>34</v>
      </c>
      <c r="G9" s="36" t="s">
        <v>7</v>
      </c>
      <c r="H9" s="33">
        <f>IF(OR(ISBLANK(G9),ISBLANK(F9))=FALSE,VLOOKUP(F9,Ref!$B$6:$G$9,HLOOKUP(G9,Ref!$C$4:$E$5,2,FALSE)+1,FALSE),0)</f>
        <v>12</v>
      </c>
      <c r="I9" s="34" t="str">
        <f>IF(OR(ISBLANK(G9),ISBLANK(F9))=FALSE,VLOOKUP(H9,Ref!$A$14:$B$25,2),0)</f>
        <v>High</v>
      </c>
      <c r="J9" s="39" t="s">
        <v>94</v>
      </c>
      <c r="K9" s="39" t="s">
        <v>21</v>
      </c>
      <c r="L9" s="39" t="s">
        <v>81</v>
      </c>
    </row>
    <row r="10" spans="1:12" ht="69" x14ac:dyDescent="0.3">
      <c r="A10" s="41">
        <v>3</v>
      </c>
      <c r="B10" s="39" t="s">
        <v>72</v>
      </c>
      <c r="C10" s="39" t="s">
        <v>97</v>
      </c>
      <c r="D10" s="39" t="s">
        <v>85</v>
      </c>
      <c r="E10" s="39" t="s">
        <v>100</v>
      </c>
      <c r="F10" s="36" t="s">
        <v>36</v>
      </c>
      <c r="G10" s="36" t="s">
        <v>7</v>
      </c>
      <c r="H10" s="33">
        <f>IF(OR(ISBLANK(G10),ISBLANK(F10))=FALSE,VLOOKUP(F10,Ref!$B$6:$G$9,HLOOKUP(G10,Ref!$C$4:$E$5,2,FALSE)+1,FALSE),0)</f>
        <v>9</v>
      </c>
      <c r="I10" s="34" t="str">
        <f>IF(OR(ISBLANK(G10),ISBLANK(F10))=FALSE,VLOOKUP(H10,Ref!$A$14:$B$25,2),0)</f>
        <v>Significant</v>
      </c>
      <c r="J10" s="39"/>
      <c r="K10" s="39" t="s">
        <v>21</v>
      </c>
      <c r="L10" s="39" t="s">
        <v>99</v>
      </c>
    </row>
    <row r="11" spans="1:12" ht="54" customHeight="1" x14ac:dyDescent="0.3">
      <c r="A11" s="41">
        <v>4</v>
      </c>
      <c r="B11" s="39" t="s">
        <v>79</v>
      </c>
      <c r="C11" s="39" t="s">
        <v>77</v>
      </c>
      <c r="D11" s="39" t="s">
        <v>98</v>
      </c>
      <c r="E11" s="39" t="s">
        <v>89</v>
      </c>
      <c r="F11" s="36" t="s">
        <v>35</v>
      </c>
      <c r="G11" s="36" t="s">
        <v>31</v>
      </c>
      <c r="H11" s="33">
        <f>IF(OR(ISBLANK(G11),ISBLANK(F11))=FALSE,VLOOKUP(F11,Ref!$B$6:$G$9,HLOOKUP(G11,Ref!$C$4:$E$5,2,FALSE)+1,FALSE),0)</f>
        <v>4</v>
      </c>
      <c r="I11" s="34" t="str">
        <f>IF(OR(ISBLANK(G11),ISBLANK(F11))=FALSE,VLOOKUP(H11,Ref!$A$14:$B$25,2),0)</f>
        <v>Medium</v>
      </c>
      <c r="J11" s="39" t="s">
        <v>93</v>
      </c>
      <c r="K11" s="39" t="s">
        <v>20</v>
      </c>
      <c r="L11" s="39" t="s">
        <v>108</v>
      </c>
    </row>
    <row r="12" spans="1:12" x14ac:dyDescent="0.3">
      <c r="A12" s="41">
        <v>5</v>
      </c>
      <c r="B12" s="39"/>
      <c r="C12" s="39"/>
      <c r="D12" s="39"/>
      <c r="E12" s="39"/>
      <c r="F12" s="36"/>
      <c r="G12" s="36"/>
      <c r="H12" s="33">
        <f>IF(OR(ISBLANK(G12),ISBLANK(F12))=FALSE,VLOOKUP(F12,Ref!$B$6:$G$9,HLOOKUP(G12,Ref!$C$4:$E$5,2,FALSE)+1,FALSE),0)</f>
        <v>0</v>
      </c>
      <c r="I12" s="34">
        <f>IF(OR(ISBLANK(G12),ISBLANK(F12))=FALSE,VLOOKUP(H12,Ref!$A$14:$B$25,2),0)</f>
        <v>0</v>
      </c>
      <c r="J12" s="39"/>
      <c r="K12" s="39"/>
      <c r="L12" s="39"/>
    </row>
    <row r="13" spans="1:12" x14ac:dyDescent="0.3">
      <c r="A13" s="41">
        <v>6</v>
      </c>
      <c r="B13" s="39"/>
      <c r="C13" s="39"/>
      <c r="D13" s="39"/>
      <c r="E13" s="39"/>
      <c r="F13" s="36"/>
      <c r="G13" s="36"/>
      <c r="H13" s="33">
        <f>IF(OR(ISBLANK(G13),ISBLANK(F13))=FALSE,VLOOKUP(F13,Ref!$B$6:$G$9,HLOOKUP(G13,Ref!$C$4:$E$5,2,FALSE)+1,FALSE),0)</f>
        <v>0</v>
      </c>
      <c r="I13" s="34">
        <f>IF(OR(ISBLANK(G13),ISBLANK(F13))=FALSE,VLOOKUP(H13,Ref!$A$14:$B$25,2),0)</f>
        <v>0</v>
      </c>
      <c r="J13" s="39"/>
      <c r="K13" s="39"/>
      <c r="L13" s="39"/>
    </row>
    <row r="14" spans="1:12" x14ac:dyDescent="0.3">
      <c r="A14" s="41">
        <v>7</v>
      </c>
      <c r="B14" s="39"/>
      <c r="C14" s="39"/>
      <c r="D14" s="39"/>
      <c r="E14" s="39"/>
      <c r="F14" s="36"/>
      <c r="G14" s="36"/>
      <c r="H14" s="33">
        <f>IF(OR(ISBLANK(G14),ISBLANK(F14))=FALSE,VLOOKUP(F14,Ref!$B$6:$G$9,HLOOKUP(G14,Ref!$C$4:$E$5,2,FALSE)+1,FALSE),0)</f>
        <v>0</v>
      </c>
      <c r="I14" s="34">
        <f>IF(OR(ISBLANK(G14),ISBLANK(F14))=FALSE,VLOOKUP(H14,Ref!$A$14:$B$25,2),0)</f>
        <v>0</v>
      </c>
      <c r="J14" s="39"/>
      <c r="K14" s="39"/>
      <c r="L14" s="39"/>
    </row>
    <row r="15" spans="1:12" x14ac:dyDescent="0.3">
      <c r="A15" s="41">
        <v>8</v>
      </c>
      <c r="B15" s="39"/>
      <c r="C15" s="39"/>
      <c r="D15" s="39"/>
      <c r="E15" s="39"/>
      <c r="F15" s="36"/>
      <c r="G15" s="36"/>
      <c r="H15" s="33">
        <f>IF(OR(ISBLANK(G15),ISBLANK(F15))=FALSE,VLOOKUP(F15,Ref!$B$6:$G$9,HLOOKUP(G15,Ref!$C$4:$E$5,2,FALSE)+1,FALSE),0)</f>
        <v>0</v>
      </c>
      <c r="I15" s="34">
        <f>IF(OR(ISBLANK(G15),ISBLANK(F15))=FALSE,VLOOKUP(H15,Ref!$A$14:$B$25,2),0)</f>
        <v>0</v>
      </c>
      <c r="J15" s="39"/>
      <c r="K15" s="39"/>
      <c r="L15" s="39"/>
    </row>
    <row r="16" spans="1:12" x14ac:dyDescent="0.3">
      <c r="A16" s="41">
        <v>9</v>
      </c>
      <c r="B16" s="39"/>
      <c r="C16" s="39"/>
      <c r="D16" s="39"/>
      <c r="E16" s="39"/>
      <c r="F16" s="36"/>
      <c r="G16" s="36"/>
      <c r="H16" s="33">
        <f>IF(OR(ISBLANK(G16),ISBLANK(F16))=FALSE,VLOOKUP(F16,Ref!$B$6:$G$9,HLOOKUP(G16,Ref!$C$4:$E$5,2,FALSE)+1,FALSE),0)</f>
        <v>0</v>
      </c>
      <c r="I16" s="34">
        <f>IF(OR(ISBLANK(G16),ISBLANK(F16))=FALSE,VLOOKUP(H16,Ref!$A$14:$B$25,2),0)</f>
        <v>0</v>
      </c>
      <c r="J16" s="39"/>
      <c r="K16" s="39"/>
      <c r="L16" s="39"/>
    </row>
    <row r="17" spans="1:12" x14ac:dyDescent="0.3">
      <c r="A17" s="41">
        <v>10</v>
      </c>
      <c r="B17" s="39"/>
      <c r="C17" s="39"/>
      <c r="D17" s="39"/>
      <c r="E17" s="39"/>
      <c r="F17" s="36"/>
      <c r="G17" s="36"/>
      <c r="H17" s="33">
        <f>IF(OR(ISBLANK(G17),ISBLANK(F17))=FALSE,VLOOKUP(F17,Ref!$B$6:$G$9,HLOOKUP(G17,Ref!$C$4:$E$5,2,FALSE)+1,FALSE),0)</f>
        <v>0</v>
      </c>
      <c r="I17" s="34">
        <f>IF(OR(ISBLANK(G17),ISBLANK(F17))=FALSE,VLOOKUP(H17,Ref!$A$14:$B$25,2),0)</f>
        <v>0</v>
      </c>
      <c r="J17" s="39"/>
      <c r="K17" s="39"/>
      <c r="L17" s="39"/>
    </row>
    <row r="18" spans="1:12" x14ac:dyDescent="0.3">
      <c r="A18" s="41">
        <v>11</v>
      </c>
      <c r="B18" s="39"/>
      <c r="C18" s="39"/>
      <c r="D18" s="39"/>
      <c r="E18" s="39"/>
      <c r="F18" s="36"/>
      <c r="G18" s="36"/>
      <c r="H18" s="33">
        <f>IF(OR(ISBLANK(G18),ISBLANK(F18))=FALSE,VLOOKUP(F18,Ref!$B$6:$G$9,HLOOKUP(G18,Ref!$C$4:$E$5,2,FALSE)+1,FALSE),0)</f>
        <v>0</v>
      </c>
      <c r="I18" s="34">
        <f>IF(OR(ISBLANK(G18),ISBLANK(F18))=FALSE,VLOOKUP(H18,Ref!$A$14:$B$25,2),0)</f>
        <v>0</v>
      </c>
      <c r="J18" s="39"/>
      <c r="K18" s="39"/>
      <c r="L18" s="39"/>
    </row>
    <row r="19" spans="1:12" x14ac:dyDescent="0.3">
      <c r="A19" s="41">
        <v>12</v>
      </c>
      <c r="B19" s="39"/>
      <c r="C19" s="39"/>
      <c r="D19" s="39"/>
      <c r="E19" s="39"/>
      <c r="F19" s="36"/>
      <c r="G19" s="36"/>
      <c r="H19" s="33">
        <f>IF(OR(ISBLANK(G19),ISBLANK(F19))=FALSE,VLOOKUP(F19,Ref!$B$6:$G$9,HLOOKUP(G19,Ref!$C$4:$E$5,2,FALSE)+1,FALSE),0)</f>
        <v>0</v>
      </c>
      <c r="I19" s="34">
        <f>IF(OR(ISBLANK(G19),ISBLANK(F19))=FALSE,VLOOKUP(H19,Ref!$A$14:$B$25,2),0)</f>
        <v>0</v>
      </c>
      <c r="J19" s="39"/>
      <c r="K19" s="39"/>
      <c r="L19" s="39"/>
    </row>
    <row r="20" spans="1:12" x14ac:dyDescent="0.3">
      <c r="A20" s="41">
        <v>13</v>
      </c>
      <c r="B20" s="39"/>
      <c r="C20" s="39"/>
      <c r="D20" s="39"/>
      <c r="E20" s="39"/>
      <c r="F20" s="36"/>
      <c r="G20" s="36"/>
      <c r="H20" s="33">
        <f>IF(OR(ISBLANK(G20),ISBLANK(F20))=FALSE,VLOOKUP(F20,Ref!$B$6:$G$9,HLOOKUP(G20,Ref!$C$4:$E$5,2,FALSE)+1,FALSE),0)</f>
        <v>0</v>
      </c>
      <c r="I20" s="34">
        <f>IF(OR(ISBLANK(G20),ISBLANK(F20))=FALSE,VLOOKUP(H20,Ref!$A$14:$B$25,2),0)</f>
        <v>0</v>
      </c>
      <c r="J20" s="39"/>
      <c r="K20" s="39"/>
      <c r="L20" s="39"/>
    </row>
    <row r="21" spans="1:12" x14ac:dyDescent="0.3">
      <c r="A21" s="41">
        <v>14</v>
      </c>
      <c r="B21" s="39"/>
      <c r="C21" s="39"/>
      <c r="D21" s="39"/>
      <c r="E21" s="39"/>
      <c r="F21" s="36"/>
      <c r="G21" s="36"/>
      <c r="H21" s="33">
        <f>IF(OR(ISBLANK(G21),ISBLANK(F21))=FALSE,VLOOKUP(F21,Ref!$B$6:$G$9,HLOOKUP(G21,Ref!$C$4:$E$5,2,FALSE)+1,FALSE),0)</f>
        <v>0</v>
      </c>
      <c r="I21" s="34">
        <f>IF(OR(ISBLANK(G21),ISBLANK(F21))=FALSE,VLOOKUP(H21,Ref!$A$14:$B$25,2),0)</f>
        <v>0</v>
      </c>
      <c r="J21" s="39"/>
      <c r="K21" s="39"/>
      <c r="L21" s="39"/>
    </row>
    <row r="22" spans="1:12" x14ac:dyDescent="0.3">
      <c r="A22" s="41">
        <v>15</v>
      </c>
      <c r="B22" s="39"/>
      <c r="C22" s="39"/>
      <c r="D22" s="39"/>
      <c r="E22" s="39"/>
      <c r="F22" s="36"/>
      <c r="G22" s="36"/>
      <c r="H22" s="33">
        <f>IF(OR(ISBLANK(G22),ISBLANK(F22))=FALSE,VLOOKUP(F22,Ref!$B$6:$G$9,HLOOKUP(G22,Ref!$C$4:$E$5,2,FALSE)+1,FALSE),0)</f>
        <v>0</v>
      </c>
      <c r="I22" s="34">
        <f>IF(OR(ISBLANK(G22),ISBLANK(F22))=FALSE,VLOOKUP(H22,Ref!$A$14:$B$25,2),0)</f>
        <v>0</v>
      </c>
      <c r="J22" s="39"/>
      <c r="K22" s="39"/>
      <c r="L22" s="39"/>
    </row>
    <row r="23" spans="1:12" x14ac:dyDescent="0.3">
      <c r="A23" s="41">
        <v>16</v>
      </c>
      <c r="B23" s="39"/>
      <c r="C23" s="39"/>
      <c r="D23" s="39"/>
      <c r="E23" s="39"/>
      <c r="F23" s="36"/>
      <c r="G23" s="36"/>
      <c r="H23" s="33">
        <f>IF(OR(ISBLANK(G23),ISBLANK(F23))=FALSE,VLOOKUP(F23,Ref!$B$6:$G$9,HLOOKUP(G23,Ref!$C$4:$E$5,2,FALSE)+1,FALSE),0)</f>
        <v>0</v>
      </c>
      <c r="I23" s="34">
        <f>IF(OR(ISBLANK(G23),ISBLANK(F23))=FALSE,VLOOKUP(H23,Ref!$A$14:$B$25,2),0)</f>
        <v>0</v>
      </c>
      <c r="J23" s="39"/>
      <c r="K23" s="39"/>
      <c r="L23" s="39"/>
    </row>
    <row r="24" spans="1:12" x14ac:dyDescent="0.3">
      <c r="A24" s="41">
        <v>17</v>
      </c>
      <c r="B24" s="39"/>
      <c r="C24" s="39"/>
      <c r="D24" s="39"/>
      <c r="E24" s="39"/>
      <c r="F24" s="36"/>
      <c r="G24" s="36"/>
      <c r="H24" s="33">
        <f>IF(OR(ISBLANK(G24),ISBLANK(F24))=FALSE,VLOOKUP(F24,Ref!$B$6:$G$9,HLOOKUP(G24,Ref!$C$4:$E$5,2,FALSE)+1,FALSE),0)</f>
        <v>0</v>
      </c>
      <c r="I24" s="34">
        <f>IF(OR(ISBLANK(G24),ISBLANK(F24))=FALSE,VLOOKUP(H24,Ref!$A$14:$B$25,2),0)</f>
        <v>0</v>
      </c>
      <c r="J24" s="39"/>
      <c r="K24" s="39"/>
      <c r="L24" s="39"/>
    </row>
  </sheetData>
  <autoFilter ref="B1:L24" xr:uid="{00000000-0009-0000-0000-000000000000}"/>
  <mergeCells count="16">
    <mergeCell ref="A1:A2"/>
    <mergeCell ref="B1:B2"/>
    <mergeCell ref="C1:C2"/>
    <mergeCell ref="D1:D2"/>
    <mergeCell ref="E1:E2"/>
    <mergeCell ref="F1:I1"/>
    <mergeCell ref="J1:J2"/>
    <mergeCell ref="K1:K2"/>
    <mergeCell ref="L1:L2"/>
    <mergeCell ref="E8:E9"/>
    <mergeCell ref="A3:A7"/>
    <mergeCell ref="B3:B7"/>
    <mergeCell ref="B8:B9"/>
    <mergeCell ref="A8:A9"/>
    <mergeCell ref="D3:D7"/>
    <mergeCell ref="D8:D9"/>
  </mergeCells>
  <conditionalFormatting sqref="H25:H65261">
    <cfRule type="cellIs" dxfId="7" priority="5" operator="between">
      <formula>1</formula>
      <formula>5</formula>
    </cfRule>
    <cfRule type="cellIs" dxfId="6" priority="6" operator="between">
      <formula>6</formula>
      <formula>12</formula>
    </cfRule>
    <cfRule type="cellIs" dxfId="5" priority="7" operator="between">
      <formula>13</formula>
      <formula>20</formula>
    </cfRule>
    <cfRule type="cellIs" dxfId="4" priority="8" operator="between">
      <formula>21</formula>
      <formula>25</formula>
    </cfRule>
  </conditionalFormatting>
  <conditionalFormatting sqref="H3:H24">
    <cfRule type="cellIs" dxfId="3" priority="1" operator="lessThan">
      <formula>4</formula>
    </cfRule>
    <cfRule type="cellIs" dxfId="2" priority="2" operator="greaterThanOrEqual">
      <formula>10</formula>
    </cfRule>
    <cfRule type="cellIs" dxfId="1" priority="3" operator="between">
      <formula>7</formula>
      <formula>9</formula>
    </cfRule>
    <cfRule type="cellIs" dxfId="0" priority="4" operator="between">
      <formula>4</formula>
      <formula>6</formula>
    </cfRule>
  </conditionalFormatting>
  <dataValidations count="1">
    <dataValidation allowBlank="1" showErrorMessage="1" sqref="I3:J3 I4:I24" xr:uid="{1EAEE73D-9101-4075-9C5A-388957122178}"/>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65EF118F-497F-4DD0-96AA-65B10B12131A}">
          <x14:formula1>
            <xm:f>Responses!$A$3:$A$6</xm:f>
          </x14:formula1>
          <xm:sqref>K3:K24</xm:sqref>
        </x14:dataValidation>
        <x14:dataValidation type="list" allowBlank="1" showInputMessage="1" showErrorMessage="1" xr:uid="{D35AD873-213F-4AFF-B25B-FD374110BA27}">
          <x14:formula1>
            <xm:f>Ref!$C$4:$E$4</xm:f>
          </x14:formula1>
          <xm:sqref>G3:G24</xm:sqref>
        </x14:dataValidation>
        <x14:dataValidation type="list" allowBlank="1" showInputMessage="1" showErrorMessage="1" xr:uid="{1356C9A6-4D39-4B6E-BEC0-96FF19882B67}">
          <x14:formula1>
            <xm:f>Ref!$B$6:$B$9</xm:f>
          </x14:formula1>
          <xm:sqref>F3:F24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showGridLines="0" workbookViewId="0">
      <selection activeCell="B23" sqref="B23"/>
    </sheetView>
  </sheetViews>
  <sheetFormatPr defaultColWidth="8.88671875" defaultRowHeight="14.4" x14ac:dyDescent="0.3"/>
  <cols>
    <col min="1" max="1" width="13.33203125" style="2" bestFit="1" customWidth="1"/>
    <col min="2" max="2" width="59.44140625" style="4" customWidth="1"/>
    <col min="3" max="16384" width="8.88671875" style="2"/>
  </cols>
  <sheetData>
    <row r="1" spans="1:2" x14ac:dyDescent="0.3">
      <c r="A1" s="6" t="s">
        <v>18</v>
      </c>
    </row>
    <row r="3" spans="1:2" x14ac:dyDescent="0.3">
      <c r="A3" s="7" t="s">
        <v>19</v>
      </c>
      <c r="B3" s="4" t="s">
        <v>14</v>
      </c>
    </row>
    <row r="4" spans="1:2" ht="57.6" x14ac:dyDescent="0.3">
      <c r="A4" s="8" t="s">
        <v>22</v>
      </c>
      <c r="B4" s="4" t="s">
        <v>17</v>
      </c>
    </row>
    <row r="5" spans="1:2" ht="28.8" x14ac:dyDescent="0.3">
      <c r="A5" s="9" t="s">
        <v>21</v>
      </c>
      <c r="B5" s="4" t="s">
        <v>15</v>
      </c>
    </row>
    <row r="6" spans="1:2" ht="24.6" x14ac:dyDescent="0.3">
      <c r="A6" s="10" t="s">
        <v>20</v>
      </c>
      <c r="B6" s="4" t="s">
        <v>16</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workbookViewId="0">
      <selection activeCell="B11" sqref="B11"/>
    </sheetView>
  </sheetViews>
  <sheetFormatPr defaultRowHeight="14.4" x14ac:dyDescent="0.3"/>
  <cols>
    <col min="2" max="2" width="13.109375" customWidth="1"/>
    <col min="3" max="3" width="15.33203125" customWidth="1"/>
    <col min="4" max="4" width="11.6640625" customWidth="1"/>
    <col min="5" max="5" width="17.33203125" customWidth="1"/>
    <col min="6" max="6" width="10.33203125" bestFit="1" customWidth="1"/>
  </cols>
  <sheetData>
    <row r="1" spans="1:6" x14ac:dyDescent="0.3">
      <c r="A1" s="11"/>
      <c r="B1" s="11"/>
      <c r="C1" s="51" t="s">
        <v>23</v>
      </c>
      <c r="D1" s="51"/>
      <c r="E1" s="51"/>
    </row>
    <row r="2" spans="1:6" x14ac:dyDescent="0.3">
      <c r="A2" s="11"/>
      <c r="B2" s="11"/>
      <c r="C2" s="37" t="s">
        <v>42</v>
      </c>
      <c r="D2" s="37" t="s">
        <v>43</v>
      </c>
      <c r="E2" s="37" t="s">
        <v>44</v>
      </c>
    </row>
    <row r="3" spans="1:6" ht="28.8" x14ac:dyDescent="0.3">
      <c r="A3" s="11"/>
      <c r="B3" s="11"/>
      <c r="C3" s="12" t="s">
        <v>47</v>
      </c>
      <c r="D3" s="12" t="s">
        <v>48</v>
      </c>
      <c r="E3" s="12" t="s">
        <v>65</v>
      </c>
      <c r="F3" s="38" t="s">
        <v>49</v>
      </c>
    </row>
    <row r="4" spans="1:6" ht="28.8" x14ac:dyDescent="0.3">
      <c r="A4" s="11"/>
      <c r="B4" s="11"/>
      <c r="C4" s="12" t="s">
        <v>51</v>
      </c>
      <c r="D4" s="12" t="s">
        <v>52</v>
      </c>
      <c r="E4" s="12" t="s">
        <v>53</v>
      </c>
      <c r="F4" s="38" t="s">
        <v>50</v>
      </c>
    </row>
    <row r="5" spans="1:6" x14ac:dyDescent="0.3">
      <c r="A5" s="11"/>
      <c r="B5" s="11"/>
      <c r="C5" s="12" t="s">
        <v>55</v>
      </c>
      <c r="D5" s="12" t="s">
        <v>56</v>
      </c>
      <c r="E5" s="12" t="s">
        <v>57</v>
      </c>
      <c r="F5" s="38" t="s">
        <v>54</v>
      </c>
    </row>
    <row r="6" spans="1:6" ht="28.8" x14ac:dyDescent="0.3">
      <c r="A6" s="11"/>
      <c r="B6" s="11"/>
      <c r="C6" s="12" t="s">
        <v>60</v>
      </c>
      <c r="D6" s="12" t="s">
        <v>59</v>
      </c>
      <c r="E6" s="12" t="s">
        <v>58</v>
      </c>
      <c r="F6" s="38" t="s">
        <v>4</v>
      </c>
    </row>
    <row r="7" spans="1:6" ht="28.8" x14ac:dyDescent="0.3">
      <c r="A7" s="11"/>
      <c r="B7" s="11"/>
      <c r="C7" s="12" t="s">
        <v>61</v>
      </c>
      <c r="D7" s="12" t="s">
        <v>62</v>
      </c>
      <c r="E7" s="12" t="s">
        <v>63</v>
      </c>
      <c r="F7" s="38" t="s">
        <v>69</v>
      </c>
    </row>
    <row r="8" spans="1:6" ht="43.2" x14ac:dyDescent="0.3">
      <c r="A8" s="11"/>
      <c r="B8" s="11"/>
      <c r="C8" s="12" t="s">
        <v>66</v>
      </c>
      <c r="D8" s="12" t="s">
        <v>67</v>
      </c>
      <c r="E8" s="12" t="s">
        <v>68</v>
      </c>
      <c r="F8" s="38" t="s">
        <v>64</v>
      </c>
    </row>
    <row r="9" spans="1:6" ht="28.8" x14ac:dyDescent="0.3">
      <c r="A9" s="52" t="s">
        <v>1</v>
      </c>
      <c r="B9" s="37" t="s">
        <v>24</v>
      </c>
      <c r="C9" s="13">
        <v>7</v>
      </c>
      <c r="D9" s="14">
        <v>10</v>
      </c>
      <c r="E9" s="14">
        <v>12</v>
      </c>
    </row>
    <row r="10" spans="1:6" ht="28.8" x14ac:dyDescent="0.3">
      <c r="A10" s="52"/>
      <c r="B10" s="37" t="s">
        <v>25</v>
      </c>
      <c r="C10" s="15">
        <v>4</v>
      </c>
      <c r="D10" s="13">
        <v>8</v>
      </c>
      <c r="E10" s="14">
        <v>11</v>
      </c>
    </row>
    <row r="11" spans="1:6" ht="28.8" x14ac:dyDescent="0.3">
      <c r="A11" s="52"/>
      <c r="B11" s="37" t="s">
        <v>26</v>
      </c>
      <c r="C11" s="16">
        <v>3</v>
      </c>
      <c r="D11" s="15">
        <v>5</v>
      </c>
      <c r="E11" s="13">
        <v>9</v>
      </c>
    </row>
    <row r="12" spans="1:6" ht="28.8" x14ac:dyDescent="0.3">
      <c r="A12" s="52"/>
      <c r="B12" s="37" t="s">
        <v>27</v>
      </c>
      <c r="C12" s="16">
        <v>1</v>
      </c>
      <c r="D12" s="16">
        <v>2</v>
      </c>
      <c r="E12" s="15">
        <v>6</v>
      </c>
    </row>
    <row r="13" spans="1:6" x14ac:dyDescent="0.3">
      <c r="A13" s="11"/>
      <c r="B13" s="11"/>
      <c r="C13" s="11"/>
      <c r="D13" s="11"/>
      <c r="E13" s="11"/>
    </row>
    <row r="14" spans="1:6" x14ac:dyDescent="0.3">
      <c r="A14" s="11"/>
      <c r="B14" s="17"/>
      <c r="C14" s="11" t="s">
        <v>28</v>
      </c>
      <c r="D14" s="11"/>
      <c r="E14" s="11"/>
    </row>
    <row r="15" spans="1:6" x14ac:dyDescent="0.3">
      <c r="A15" s="11"/>
      <c r="B15" s="18"/>
      <c r="C15" s="11" t="s">
        <v>45</v>
      </c>
      <c r="D15" s="11"/>
      <c r="E15" s="11"/>
    </row>
    <row r="16" spans="1:6" x14ac:dyDescent="0.3">
      <c r="A16" s="11"/>
      <c r="B16" s="19"/>
      <c r="C16" s="11" t="s">
        <v>46</v>
      </c>
      <c r="D16" s="11"/>
      <c r="E16" s="11"/>
    </row>
    <row r="17" spans="1:5" x14ac:dyDescent="0.3">
      <c r="A17" s="11"/>
      <c r="B17" s="20"/>
      <c r="C17" s="11" t="s">
        <v>29</v>
      </c>
      <c r="D17" s="11"/>
      <c r="E17" s="11"/>
    </row>
  </sheetData>
  <mergeCells count="2">
    <mergeCell ref="C1:E1"/>
    <mergeCell ref="A9:A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workbookViewId="0">
      <selection sqref="A1:C1048576"/>
    </sheetView>
  </sheetViews>
  <sheetFormatPr defaultRowHeight="14.4" x14ac:dyDescent="0.3"/>
  <cols>
    <col min="4" max="5" width="8.88671875" style="1"/>
    <col min="8" max="8" width="8.88671875" style="1"/>
    <col min="10" max="10" width="8.88671875" style="1"/>
  </cols>
  <sheetData>
    <row r="1" spans="1:7" x14ac:dyDescent="0.3">
      <c r="D1"/>
      <c r="E1"/>
    </row>
    <row r="2" spans="1:7" x14ac:dyDescent="0.3">
      <c r="D2"/>
      <c r="E2"/>
    </row>
    <row r="3" spans="1:7" x14ac:dyDescent="0.3">
      <c r="C3" s="53" t="s">
        <v>30</v>
      </c>
      <c r="D3" s="53"/>
      <c r="E3" s="53"/>
      <c r="F3" s="53"/>
      <c r="G3" s="53"/>
    </row>
    <row r="4" spans="1:7" x14ac:dyDescent="0.3">
      <c r="C4" s="21" t="s">
        <v>31</v>
      </c>
      <c r="D4" s="21" t="s">
        <v>32</v>
      </c>
      <c r="E4" s="21" t="s">
        <v>7</v>
      </c>
      <c r="F4" s="22"/>
      <c r="G4" s="1"/>
    </row>
    <row r="5" spans="1:7" x14ac:dyDescent="0.3">
      <c r="C5" s="23">
        <v>1</v>
      </c>
      <c r="D5" s="23">
        <v>2</v>
      </c>
      <c r="E5" s="23">
        <v>3</v>
      </c>
      <c r="F5" s="23"/>
      <c r="G5" s="23"/>
    </row>
    <row r="6" spans="1:7" x14ac:dyDescent="0.3">
      <c r="A6" s="54" t="s">
        <v>33</v>
      </c>
      <c r="B6" s="1" t="s">
        <v>34</v>
      </c>
      <c r="C6" s="24">
        <v>7</v>
      </c>
      <c r="D6" s="25">
        <v>10</v>
      </c>
      <c r="E6" s="25">
        <v>12</v>
      </c>
      <c r="F6" s="1"/>
      <c r="G6" s="1"/>
    </row>
    <row r="7" spans="1:7" x14ac:dyDescent="0.3">
      <c r="A7" s="54"/>
      <c r="B7" s="1" t="s">
        <v>35</v>
      </c>
      <c r="C7" s="26">
        <v>4</v>
      </c>
      <c r="D7" s="24">
        <v>8</v>
      </c>
      <c r="E7" s="25">
        <v>11</v>
      </c>
      <c r="F7" s="1"/>
      <c r="G7" s="1"/>
    </row>
    <row r="8" spans="1:7" x14ac:dyDescent="0.3">
      <c r="A8" s="54"/>
      <c r="B8" s="1" t="s">
        <v>36</v>
      </c>
      <c r="C8" s="27">
        <v>3</v>
      </c>
      <c r="D8" s="26">
        <v>5</v>
      </c>
      <c r="E8" s="24">
        <v>9</v>
      </c>
      <c r="F8" s="1"/>
      <c r="G8" s="1"/>
    </row>
    <row r="9" spans="1:7" x14ac:dyDescent="0.3">
      <c r="A9" s="54"/>
      <c r="B9" s="1" t="s">
        <v>37</v>
      </c>
      <c r="C9" s="27">
        <v>1</v>
      </c>
      <c r="D9" s="27">
        <v>2</v>
      </c>
      <c r="E9" s="26">
        <v>6</v>
      </c>
      <c r="F9" s="1"/>
      <c r="G9" s="1"/>
    </row>
    <row r="10" spans="1:7" x14ac:dyDescent="0.3">
      <c r="A10" s="54"/>
      <c r="B10" s="1"/>
      <c r="C10" s="1"/>
      <c r="F10" s="1"/>
      <c r="G10" s="1"/>
    </row>
    <row r="13" spans="1:7" x14ac:dyDescent="0.3">
      <c r="A13" s="28" t="s">
        <v>38</v>
      </c>
    </row>
    <row r="14" spans="1:7" x14ac:dyDescent="0.3">
      <c r="A14">
        <v>1</v>
      </c>
      <c r="B14" s="29" t="s">
        <v>39</v>
      </c>
    </row>
    <row r="15" spans="1:7" x14ac:dyDescent="0.3">
      <c r="A15">
        <v>2</v>
      </c>
      <c r="B15" s="29" t="s">
        <v>39</v>
      </c>
    </row>
    <row r="16" spans="1:7" x14ac:dyDescent="0.3">
      <c r="A16">
        <v>3</v>
      </c>
      <c r="B16" s="29" t="s">
        <v>39</v>
      </c>
    </row>
    <row r="17" spans="1:2" x14ac:dyDescent="0.3">
      <c r="A17">
        <v>4</v>
      </c>
      <c r="B17" s="30" t="s">
        <v>5</v>
      </c>
    </row>
    <row r="18" spans="1:2" x14ac:dyDescent="0.3">
      <c r="A18">
        <v>5</v>
      </c>
      <c r="B18" s="30" t="s">
        <v>5</v>
      </c>
    </row>
    <row r="19" spans="1:2" x14ac:dyDescent="0.3">
      <c r="A19">
        <v>6</v>
      </c>
      <c r="B19" s="30" t="s">
        <v>5</v>
      </c>
    </row>
    <row r="20" spans="1:2" x14ac:dyDescent="0.3">
      <c r="A20">
        <v>7</v>
      </c>
      <c r="B20" s="31" t="s">
        <v>7</v>
      </c>
    </row>
    <row r="21" spans="1:2" x14ac:dyDescent="0.3">
      <c r="A21">
        <v>8</v>
      </c>
      <c r="B21" s="31" t="s">
        <v>7</v>
      </c>
    </row>
    <row r="22" spans="1:2" x14ac:dyDescent="0.3">
      <c r="A22">
        <v>9</v>
      </c>
      <c r="B22" s="31" t="s">
        <v>7</v>
      </c>
    </row>
    <row r="23" spans="1:2" x14ac:dyDescent="0.3">
      <c r="A23">
        <v>10</v>
      </c>
      <c r="B23" s="32" t="s">
        <v>6</v>
      </c>
    </row>
    <row r="24" spans="1:2" x14ac:dyDescent="0.3">
      <c r="A24">
        <v>11</v>
      </c>
      <c r="B24" s="32" t="s">
        <v>6</v>
      </c>
    </row>
    <row r="25" spans="1:2" x14ac:dyDescent="0.3">
      <c r="A25">
        <v>12</v>
      </c>
      <c r="B25" s="32" t="s">
        <v>6</v>
      </c>
    </row>
  </sheetData>
  <mergeCells count="2">
    <mergeCell ref="C3:G3"/>
    <mergeCell ref="A6: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Register</vt:lpstr>
      <vt:lpstr>Responses</vt:lpstr>
      <vt:lpstr>Risk Matrix</vt:lpstr>
      <vt:lpstr>Ref</vt:lpstr>
      <vt:lpstr>Register!_FilterDatabase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Strauss Oosthuizen</dc:creator>
  <cp:lastModifiedBy>STRAUSSO-HP</cp:lastModifiedBy>
  <cp:lastPrinted>2013-04-08T13:49:36Z</cp:lastPrinted>
  <dcterms:created xsi:type="dcterms:W3CDTF">2012-11-05T13:31:10Z</dcterms:created>
  <dcterms:modified xsi:type="dcterms:W3CDTF">2020-05-12T09:14:04Z</dcterms:modified>
</cp:coreProperties>
</file>